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04"/>
  <workbookPr defaultThemeVersion="166925"/>
  <mc:AlternateContent xmlns:mc="http://schemas.openxmlformats.org/markup-compatibility/2006">
    <mc:Choice Requires="x15">
      <x15ac:absPath xmlns:x15ac="http://schemas.microsoft.com/office/spreadsheetml/2010/11/ac" url="C:\Users\Qurrath Farheen\Documents\Resources\"/>
    </mc:Choice>
  </mc:AlternateContent>
  <xr:revisionPtr revIDLastSave="0" documentId="8_{4702ADD9-C3F0-4E1A-85BE-139CFE9E6187}" xr6:coauthVersionLast="47" xr6:coauthVersionMax="47" xr10:uidLastSave="{00000000-0000-0000-0000-000000000000}"/>
  <bookViews>
    <workbookView xWindow="0" yWindow="0" windowWidth="18972" windowHeight="8424" xr2:uid="{00000000-000D-0000-FFFF-FFFF00000000}"/>
  </bookViews>
  <sheets>
    <sheet name="Overview " sheetId="12" r:id="rId1"/>
    <sheet name="Master Budget" sheetId="1" r:id="rId2"/>
    <sheet name="Social Enterprise " sheetId="2" r:id="rId3"/>
    <sheet name="Community" sheetId="7" r:id="rId4"/>
    <sheet name="Strategic" sheetId="9"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D15" i="1"/>
  <c r="L7" i="1" l="1"/>
  <c r="E37" i="1"/>
  <c r="D37" i="1"/>
  <c r="E30" i="1"/>
  <c r="E39" i="1" s="1"/>
  <c r="D30" i="1"/>
  <c r="D39" i="1" s="1"/>
  <c r="F34" i="1"/>
  <c r="F35" i="1"/>
  <c r="F36" i="1"/>
  <c r="F33" i="1"/>
  <c r="F37" i="1" s="1"/>
  <c r="F26" i="1"/>
  <c r="F27" i="1"/>
  <c r="F28" i="1"/>
  <c r="F29" i="1"/>
  <c r="F25" i="1"/>
  <c r="F30" i="1" s="1"/>
  <c r="E27" i="9"/>
  <c r="D27" i="9"/>
  <c r="F26" i="9"/>
  <c r="F25" i="9"/>
  <c r="F24" i="9"/>
  <c r="F23" i="9"/>
  <c r="F22" i="9"/>
  <c r="E16" i="9"/>
  <c r="D16" i="9"/>
  <c r="F15" i="9"/>
  <c r="F14" i="9"/>
  <c r="F13" i="9"/>
  <c r="F16" i="9" s="1"/>
  <c r="E10" i="9"/>
  <c r="E18" i="9" s="1"/>
  <c r="E29" i="9" s="1"/>
  <c r="E10" i="1" s="1"/>
  <c r="D10" i="9"/>
  <c r="D18" i="9" s="1"/>
  <c r="D29" i="9" s="1"/>
  <c r="D10" i="1" s="1"/>
  <c r="F9" i="9"/>
  <c r="F8" i="9"/>
  <c r="F10" i="9" s="1"/>
  <c r="F18" i="9" s="1"/>
  <c r="F25" i="7"/>
  <c r="F26" i="7"/>
  <c r="F27" i="7"/>
  <c r="F28" i="7"/>
  <c r="F24" i="7"/>
  <c r="F16" i="7"/>
  <c r="F17" i="7"/>
  <c r="F15" i="7"/>
  <c r="F10" i="7"/>
  <c r="F11" i="7"/>
  <c r="F9" i="7"/>
  <c r="F23" i="2"/>
  <c r="F24" i="2"/>
  <c r="F25" i="2"/>
  <c r="F26" i="2"/>
  <c r="F22" i="2"/>
  <c r="F14" i="2"/>
  <c r="F15" i="2"/>
  <c r="F13" i="2"/>
  <c r="F9" i="2"/>
  <c r="F8" i="2"/>
  <c r="F16" i="1"/>
  <c r="F17" i="1"/>
  <c r="F18" i="1"/>
  <c r="F15" i="1"/>
  <c r="F19" i="1" s="1"/>
  <c r="F10" i="1"/>
  <c r="F11" i="1"/>
  <c r="D12" i="7"/>
  <c r="E29" i="7"/>
  <c r="D29" i="7"/>
  <c r="F29" i="7"/>
  <c r="E18" i="7"/>
  <c r="D18" i="7"/>
  <c r="F18" i="7"/>
  <c r="E12" i="7"/>
  <c r="E20" i="7" s="1"/>
  <c r="E31" i="7" s="1"/>
  <c r="E9" i="1" s="1"/>
  <c r="E27" i="2"/>
  <c r="D27" i="2"/>
  <c r="E16" i="2"/>
  <c r="F16" i="2"/>
  <c r="D16" i="2"/>
  <c r="D10" i="2"/>
  <c r="E10" i="2"/>
  <c r="E18" i="2" s="1"/>
  <c r="E29" i="2" s="1"/>
  <c r="E8" i="1" s="1"/>
  <c r="F10" i="2"/>
  <c r="D18" i="2" l="1"/>
  <c r="D29" i="2" s="1"/>
  <c r="D8" i="1" s="1"/>
  <c r="F8" i="1" s="1"/>
  <c r="F27" i="2"/>
  <c r="F18" i="2"/>
  <c r="D20" i="7"/>
  <c r="D31" i="7" s="1"/>
  <c r="D9" i="1" s="1"/>
  <c r="D12" i="1" s="1"/>
  <c r="F27" i="9"/>
  <c r="F12" i="7"/>
  <c r="F20" i="7" s="1"/>
  <c r="K9" i="1"/>
  <c r="J9" i="1"/>
  <c r="E19" i="1"/>
  <c r="D19" i="1"/>
  <c r="E12" i="1"/>
  <c r="E21" i="1" s="1"/>
  <c r="L9" i="1" l="1"/>
  <c r="D21" i="1"/>
  <c r="F9" i="1"/>
  <c r="F12" i="1" s="1"/>
  <c r="J8" i="1"/>
  <c r="J10" i="1" s="1"/>
  <c r="D41" i="1"/>
  <c r="K8" i="1"/>
  <c r="E41" i="1"/>
  <c r="L8" i="1" l="1"/>
  <c r="K10" i="1"/>
</calcChain>
</file>

<file path=xl/sharedStrings.xml><?xml version="1.0" encoding="utf-8"?>
<sst xmlns="http://schemas.openxmlformats.org/spreadsheetml/2006/main" count="162" uniqueCount="88">
  <si>
    <t>Overview: Budgeting Template Suggestions &amp; Instructions</t>
  </si>
  <si>
    <r>
      <rPr>
        <i/>
        <sz val="11"/>
        <color rgb="FF000000"/>
        <rFont val="Calibri"/>
      </rPr>
      <t xml:space="preserve">Note: This budget is provided as a method to help your team develop long term financial sustainability. The budget provided in this template is </t>
    </r>
    <r>
      <rPr>
        <b/>
        <i/>
        <sz val="11"/>
        <color rgb="FF000000"/>
        <rFont val="Calibri"/>
      </rPr>
      <t>ONLY AN EXAMPLE!</t>
    </r>
    <r>
      <rPr>
        <i/>
        <sz val="11"/>
        <color rgb="FF000000"/>
        <rFont val="Calibri"/>
      </rPr>
      <t xml:space="preserve"> </t>
    </r>
  </si>
  <si>
    <t>How to Use the Document:</t>
  </si>
  <si>
    <t xml:space="preserve">This document provides you with 4 working tabs and additional information. The four working tabs include: Master Budget (summary of all activities), Social Enterprise, Community Project, Strategy Project. </t>
  </si>
  <si>
    <t>Master Budget</t>
  </si>
  <si>
    <t>The master budget template provides a holistic view of all your expenses and income.</t>
  </si>
  <si>
    <t>Use the master budget to plan your how to manage multiple project budgets while intergrating general organizational expenses/revenues</t>
  </si>
  <si>
    <r>
      <rPr>
        <b/>
        <i/>
        <sz val="11"/>
        <color theme="1"/>
        <rFont val="Calibri"/>
        <family val="2"/>
        <scheme val="minor"/>
      </rPr>
      <t>Steps to Use:</t>
    </r>
    <r>
      <rPr>
        <i/>
        <sz val="11"/>
        <color theme="1"/>
        <rFont val="Calibri"/>
        <family val="2"/>
        <scheme val="minor"/>
      </rPr>
      <t xml:space="preserve"> </t>
    </r>
  </si>
  <si>
    <t xml:space="preserve">1. Fill in project budgets on each project tab (social enterprise, community, strategic) first to help generate calculations in the master budget revenue section. (Note: If you add additional tabs for your projects, make sure to duplicate the existing tab &amp; add in required formulas) </t>
  </si>
  <si>
    <t>2. Once Project Tabs are completed for each team project, fill in general expenses/external funds in the master budget (this will include your teams expenses and additional fund your team receives outside of project funding)</t>
  </si>
  <si>
    <t xml:space="preserve">3. Ensure external funding/grants are appropriately labelled and are accurate. (when adding in funding, clearly state where it will be coming from &amp; ensure that you are not double counting) </t>
  </si>
  <si>
    <t>4. Summary section uses the available cash balance and consolidates all information in the master budget to show quick estimates</t>
  </si>
  <si>
    <t>Income Section</t>
  </si>
  <si>
    <t>The displayed revenues are linked to the unique tabs for the each Enactus Project (these are tracked by the tabs below)</t>
  </si>
  <si>
    <t>When modifying the income section, understand formulas may need to be reformatted or may need new formulas inputted to make sure your totals are reflecting both in the project tab and master budget tab</t>
  </si>
  <si>
    <r>
      <t xml:space="preserve">The revenues reflect the total profit/loss from the unique project tabs, so </t>
    </r>
    <r>
      <rPr>
        <b/>
        <sz val="11"/>
        <color theme="1"/>
        <rFont val="Calibri"/>
        <family val="2"/>
        <scheme val="minor"/>
      </rPr>
      <t>changing the numbers on the master page will not update the other budget templates</t>
    </r>
  </si>
  <si>
    <r>
      <t xml:space="preserve">The non-operating income section also reflects the sum of all the same external funds from the unique project tabs, </t>
    </r>
    <r>
      <rPr>
        <b/>
        <sz val="11"/>
        <color theme="1"/>
        <rFont val="Calibri"/>
        <family val="2"/>
        <scheme val="minor"/>
      </rPr>
      <t>so changing the numbers on the master page will not update the other budget templates</t>
    </r>
  </si>
  <si>
    <t>Be aware not to overlap external funds in the master template and the project templates</t>
  </si>
  <si>
    <t>Ensure the naming of external funds are consistent and the formulas, if used, are accurate</t>
  </si>
  <si>
    <t>Expenses Section</t>
  </si>
  <si>
    <t xml:space="preserve">The expenses recorded in the master tab will not reflect anywhere else in the excel file as these are for team expenses </t>
  </si>
  <si>
    <t>This section is meant for organization costs/expenses that are not specific to any project or other tab</t>
  </si>
  <si>
    <t>Unique Project Tabs (Social Enterprise, Community, Strategic)</t>
  </si>
  <si>
    <t>Each unique tab is catered to address potential budget formats for each type of project</t>
  </si>
  <si>
    <t>Updating the income and expenses will automatically update the master budget with the NET INCOME. (This will not work with additional tabs unless you duplicate the existing tab &amp; adjust and add formulas required)</t>
  </si>
  <si>
    <t>The master budget will not know specific changes of each project and will only provide a general overview</t>
  </si>
  <si>
    <t>When recording expenses/revenue, ensure data is not repeated in master budget and/or other project tabs, unless applicable</t>
  </si>
  <si>
    <t>Other Options: Quick Books</t>
  </si>
  <si>
    <t xml:space="preserve">If you prefer not to use excel and would like to use an online program, consider Quick Books. With this platform, you can compile all of your financial information online for free. </t>
  </si>
  <si>
    <t>If you use this program, ensure your team has a plan to download the content and save it in a shared team file for the ability to view all progress in the future.</t>
  </si>
  <si>
    <r>
      <rPr>
        <b/>
        <sz val="11"/>
        <color theme="1"/>
        <rFont val="Calibri"/>
        <family val="2"/>
        <scheme val="minor"/>
      </rPr>
      <t>If you are interested in QuickBooks you can register here</t>
    </r>
    <r>
      <rPr>
        <sz val="11"/>
        <color theme="1"/>
        <rFont val="Calibri"/>
        <family val="2"/>
        <scheme val="minor"/>
      </rPr>
      <t>: https://www.intuit.com/ca/partners/education-program/registration/?cid=par_enactus_QBO_ca</t>
    </r>
  </si>
  <si>
    <r>
      <rPr>
        <b/>
        <sz val="11"/>
        <color rgb="FF000000"/>
        <rFont val="Calibri"/>
      </rPr>
      <t>For more information about QuickBooks and how to register to check out our Quick Books Online Access overview:</t>
    </r>
    <r>
      <rPr>
        <sz val="11"/>
        <color rgb="FF000000"/>
        <rFont val="Calibri"/>
      </rPr>
      <t xml:space="preserve"> https://enactus.ca/wp-content/uploads/2022/09/QuickBooks-Online-Access-Overview.pdf</t>
    </r>
  </si>
  <si>
    <t>[School Name]</t>
  </si>
  <si>
    <t>Overall Budget</t>
  </si>
  <si>
    <t>2022-2023</t>
  </si>
  <si>
    <t>Summary</t>
  </si>
  <si>
    <t>INCOME</t>
  </si>
  <si>
    <t>Budget</t>
  </si>
  <si>
    <t>Actual</t>
  </si>
  <si>
    <t>Difference</t>
  </si>
  <si>
    <t>Revenue</t>
  </si>
  <si>
    <t>Starting Balance</t>
  </si>
  <si>
    <t>Social Enterprise</t>
  </si>
  <si>
    <t>Income</t>
  </si>
  <si>
    <t>Community</t>
  </si>
  <si>
    <t>Expenses</t>
  </si>
  <si>
    <t>Strategic</t>
  </si>
  <si>
    <t>TOTAL</t>
  </si>
  <si>
    <t>Other</t>
  </si>
  <si>
    <t>Total Revenue</t>
  </si>
  <si>
    <t>Non-Operating Income</t>
  </si>
  <si>
    <t xml:space="preserve">Sponsorship </t>
  </si>
  <si>
    <t>Donation 1</t>
  </si>
  <si>
    <t>Donation 2</t>
  </si>
  <si>
    <t>Total Non-Operating Income</t>
  </si>
  <si>
    <t>Total INCOME</t>
  </si>
  <si>
    <t>EXPENSES</t>
  </si>
  <si>
    <t>Operating Expenses</t>
  </si>
  <si>
    <t>Club Room Rental</t>
  </si>
  <si>
    <t>Web Hosting and Domains</t>
  </si>
  <si>
    <t>Office Supplies</t>
  </si>
  <si>
    <t>Cleaning Fees</t>
  </si>
  <si>
    <t>Total Operating Expenses</t>
  </si>
  <si>
    <t>Non-Recurring Expenses</t>
  </si>
  <si>
    <t>Team Social #1</t>
  </si>
  <si>
    <t>Team Social #2</t>
  </si>
  <si>
    <t>Team Merchandise</t>
  </si>
  <si>
    <t>Total Non-Recurring Expenses</t>
  </si>
  <si>
    <t>Total EXPENSES</t>
  </si>
  <si>
    <t>NET INCOME</t>
  </si>
  <si>
    <t>PROJECT 1</t>
  </si>
  <si>
    <t>Sales</t>
  </si>
  <si>
    <t>Donation</t>
  </si>
  <si>
    <t>Equipment Rental</t>
  </si>
  <si>
    <t>Employee Wages</t>
  </si>
  <si>
    <t>Research and Development</t>
  </si>
  <si>
    <t>Transportation</t>
  </si>
  <si>
    <t>PROJECT 2</t>
  </si>
  <si>
    <t xml:space="preserve">Funds </t>
  </si>
  <si>
    <t xml:space="preserve">Sales </t>
  </si>
  <si>
    <t>Grants</t>
  </si>
  <si>
    <t>Project Accelerators</t>
  </si>
  <si>
    <t>Sponsorship</t>
  </si>
  <si>
    <t>Volunteer Honorariums</t>
  </si>
  <si>
    <t>PROJECT 3</t>
  </si>
  <si>
    <t>Room Rental</t>
  </si>
  <si>
    <t>Catering</t>
  </si>
  <si>
    <t>Event Decorations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</si>
</sst>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i/>
      <sz val="11"/>
      <color rgb="FF000000"/>
      <name val="Calibri"/>
    </font>
    <font>
      <b/>
      <i/>
      <sz val="11"/>
      <color rgb="FF000000"/>
      <name val="Calibri"/>
    </font>
    <font>
      <b/>
      <sz val="11"/>
      <color rgb="FF000000"/>
      <name val="Calibri"/>
    </font>
    <font>
      <sz val="11"/>
      <color rgb="FF000000"/>
      <name val="Calibri"/>
    </font>
  </fonts>
  <fills count="9">
    <fill>
      <patternFill patternType="none"/>
    </fill>
    <fill>
      <patternFill patternType="gray125"/>
    </fill>
    <fill>
      <patternFill patternType="solid">
        <fgColor rgb="FFFFD966"/>
        <bgColor indexed="64"/>
      </patternFill>
    </fill>
    <fill>
      <patternFill patternType="solid">
        <fgColor rgb="FF8EA9DB"/>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E7E6E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indexed="64"/>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xf numFmtId="0" fontId="1" fillId="0" borderId="0" xfId="0" applyFont="1"/>
    <xf numFmtId="0" fontId="0" fillId="0" borderId="1" xfId="0" applyBorder="1"/>
    <xf numFmtId="0" fontId="0" fillId="2" borderId="0" xfId="0" applyFill="1"/>
    <xf numFmtId="0" fontId="0" fillId="0" borderId="5" xfId="0" applyBorder="1"/>
    <xf numFmtId="0" fontId="0" fillId="0" borderId="6" xfId="0" applyBorder="1"/>
    <xf numFmtId="0" fontId="0" fillId="5" borderId="0" xfId="0" applyFill="1"/>
    <xf numFmtId="0" fontId="0" fillId="5" borderId="6" xfId="0" applyFill="1" applyBorder="1"/>
    <xf numFmtId="0" fontId="0" fillId="0" borderId="0" xfId="0" applyAlignment="1">
      <alignment horizontal="right"/>
    </xf>
    <xf numFmtId="0" fontId="0" fillId="0" borderId="10" xfId="0" applyBorder="1"/>
    <xf numFmtId="0" fontId="0" fillId="0" borderId="7" xfId="0" applyBorder="1"/>
    <xf numFmtId="0" fontId="0" fillId="0" borderId="8" xfId="0" applyBorder="1"/>
    <xf numFmtId="0" fontId="0" fillId="0" borderId="11" xfId="0" applyBorder="1"/>
    <xf numFmtId="0" fontId="1" fillId="2" borderId="5" xfId="0" applyFont="1" applyFill="1" applyBorder="1"/>
    <xf numFmtId="0" fontId="1" fillId="5" borderId="5" xfId="0" applyFont="1" applyFill="1" applyBorder="1"/>
    <xf numFmtId="0" fontId="2" fillId="0" borderId="0" xfId="0" applyFont="1"/>
    <xf numFmtId="0" fontId="1" fillId="7" borderId="7" xfId="0" applyFont="1" applyFill="1" applyBorder="1"/>
    <xf numFmtId="0" fontId="0" fillId="7" borderId="8" xfId="0" applyFill="1" applyBorder="1"/>
    <xf numFmtId="0" fontId="0" fillId="7" borderId="9" xfId="0" applyFill="1" applyBorder="1"/>
    <xf numFmtId="0" fontId="0" fillId="6" borderId="12" xfId="0" applyFill="1" applyBorder="1"/>
    <xf numFmtId="0" fontId="1" fillId="6" borderId="13" xfId="0" applyFont="1" applyFill="1" applyBorder="1" applyAlignment="1">
      <alignment horizontal="center"/>
    </xf>
    <xf numFmtId="0" fontId="1" fillId="6" borderId="14" xfId="0" applyFont="1" applyFill="1" applyBorder="1" applyAlignment="1">
      <alignment horizontal="center"/>
    </xf>
    <xf numFmtId="0" fontId="0" fillId="0" borderId="15" xfId="0" applyBorder="1"/>
    <xf numFmtId="0" fontId="0" fillId="0" borderId="16" xfId="0" applyBorder="1"/>
    <xf numFmtId="0" fontId="0" fillId="7" borderId="17" xfId="0" applyFill="1" applyBorder="1"/>
    <xf numFmtId="0" fontId="0" fillId="7" borderId="18" xfId="0" applyFill="1" applyBorder="1"/>
    <xf numFmtId="0" fontId="0" fillId="7" borderId="19" xfId="0" applyFill="1" applyBorder="1"/>
    <xf numFmtId="0" fontId="0" fillId="0" borderId="20" xfId="0" applyBorder="1"/>
    <xf numFmtId="0" fontId="2" fillId="0" borderId="12" xfId="0" applyFont="1" applyBorder="1"/>
    <xf numFmtId="0" fontId="1" fillId="0" borderId="13" xfId="0" applyFont="1" applyBorder="1"/>
    <xf numFmtId="0" fontId="0" fillId="0" borderId="13" xfId="0" applyBorder="1"/>
    <xf numFmtId="0" fontId="2" fillId="0" borderId="14" xfId="0" applyFont="1" applyBorder="1" applyAlignment="1">
      <alignment horizontal="right"/>
    </xf>
    <xf numFmtId="0" fontId="1" fillId="2" borderId="15" xfId="0" applyFont="1" applyFill="1" applyBorder="1"/>
    <xf numFmtId="0" fontId="0" fillId="0" borderId="21" xfId="0" applyBorder="1"/>
    <xf numFmtId="0" fontId="0" fillId="5" borderId="15" xfId="0" applyFill="1" applyBorder="1"/>
    <xf numFmtId="0" fontId="0" fillId="5" borderId="16" xfId="0" applyFill="1" applyBorder="1"/>
    <xf numFmtId="0" fontId="1" fillId="7" borderId="17" xfId="0" applyFont="1" applyFill="1" applyBorder="1"/>
    <xf numFmtId="0" fontId="0" fillId="0" borderId="12" xfId="0" applyBorder="1"/>
    <xf numFmtId="0" fontId="0" fillId="0" borderId="14" xfId="0" applyBorder="1"/>
    <xf numFmtId="0" fontId="1" fillId="4" borderId="22" xfId="0" applyFont="1" applyFill="1" applyBorder="1"/>
    <xf numFmtId="0" fontId="0" fillId="4" borderId="23" xfId="0" applyFill="1" applyBorder="1"/>
    <xf numFmtId="0" fontId="0" fillId="4" borderId="24" xfId="0" applyFill="1" applyBorder="1"/>
    <xf numFmtId="0" fontId="3" fillId="0" borderId="0" xfId="0" applyFont="1"/>
    <xf numFmtId="0" fontId="0" fillId="0" borderId="0" xfId="0" applyAlignment="1">
      <alignment horizontal="center"/>
    </xf>
    <xf numFmtId="0" fontId="1" fillId="3" borderId="12" xfId="0" applyFont="1" applyFill="1" applyBorder="1"/>
    <xf numFmtId="0" fontId="0" fillId="3" borderId="13" xfId="0" applyFill="1" applyBorder="1"/>
    <xf numFmtId="0" fontId="0" fillId="3" borderId="14" xfId="0" applyFill="1" applyBorder="1"/>
    <xf numFmtId="0" fontId="0" fillId="5" borderId="12" xfId="0" applyFill="1" applyBorder="1"/>
    <xf numFmtId="0" fontId="0" fillId="5" borderId="13" xfId="0" applyFill="1" applyBorder="1"/>
    <xf numFmtId="0" fontId="0" fillId="5" borderId="14" xfId="0" applyFill="1" applyBorder="1"/>
    <xf numFmtId="0" fontId="1" fillId="4" borderId="25" xfId="0" applyFont="1" applyFill="1" applyBorder="1"/>
    <xf numFmtId="0" fontId="0" fillId="4" borderId="26" xfId="0" applyFill="1" applyBorder="1" applyAlignment="1">
      <alignment horizontal="right"/>
    </xf>
    <xf numFmtId="0" fontId="0" fillId="4" borderId="26" xfId="0" applyFill="1" applyBorder="1"/>
    <xf numFmtId="0" fontId="0" fillId="4" borderId="27" xfId="0" applyFill="1" applyBorder="1"/>
    <xf numFmtId="0" fontId="0" fillId="0" borderId="28" xfId="0" applyBorder="1"/>
    <xf numFmtId="0" fontId="1" fillId="2" borderId="0" xfId="0" applyFont="1" applyFill="1" applyAlignment="1">
      <alignment horizontal="center"/>
    </xf>
    <xf numFmtId="0" fontId="1" fillId="2" borderId="16" xfId="0" applyFont="1" applyFill="1" applyBorder="1" applyAlignment="1">
      <alignment horizontal="center"/>
    </xf>
    <xf numFmtId="0" fontId="1" fillId="2" borderId="6" xfId="0" applyFont="1" applyFill="1" applyBorder="1" applyAlignment="1">
      <alignment horizontal="center"/>
    </xf>
    <xf numFmtId="0" fontId="1" fillId="8" borderId="0" xfId="0" applyFont="1" applyFill="1"/>
    <xf numFmtId="0" fontId="0" fillId="8" borderId="0" xfId="0" applyFill="1"/>
    <xf numFmtId="0" fontId="4" fillId="0" borderId="0" xfId="0" applyFont="1"/>
    <xf numFmtId="0" fontId="5" fillId="8" borderId="0" xfId="0" applyFont="1" applyFill="1"/>
    <xf numFmtId="0" fontId="6" fillId="8" borderId="0" xfId="0" applyFont="1" applyFill="1"/>
    <xf numFmtId="0" fontId="7" fillId="8" borderId="0" xfId="0" applyFont="1" applyFill="1"/>
    <xf numFmtId="0" fontId="0" fillId="5" borderId="0" xfId="0" applyFill="1" applyAlignment="1">
      <alignment horizontal="right"/>
    </xf>
    <xf numFmtId="0" fontId="8" fillId="5" borderId="0" xfId="0" applyFont="1" applyFill="1"/>
    <xf numFmtId="0" fontId="11" fillId="8" borderId="0" xfId="0" applyFont="1" applyFill="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0" xfId="0" applyAlignment="1">
      <alignment horizontal="right"/>
    </xf>
    <xf numFmtId="0" fontId="0" fillId="5" borderId="0" xfId="0" applyFill="1" applyAlignment="1">
      <alignment horizontal="right"/>
    </xf>
    <xf numFmtId="0" fontId="0" fillId="5" borderId="13" xfId="0" applyFill="1" applyBorder="1" applyAlignment="1">
      <alignment horizontal="righ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xdr:col>
      <xdr:colOff>383382</xdr:colOff>
      <xdr:row>0</xdr:row>
      <xdr:rowOff>804863</xdr:rowOff>
    </xdr:to>
    <xdr:pic>
      <xdr:nvPicPr>
        <xdr:cNvPr id="5" name="Picture 1">
          <a:extLst>
            <a:ext uri="{FF2B5EF4-FFF2-40B4-BE49-F238E27FC236}">
              <a16:creationId xmlns:a16="http://schemas.microsoft.com/office/drawing/2014/main" id="{E4825FD2-9DAA-4ED1-9F2B-9080078775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04775"/>
          <a:ext cx="1574007" cy="700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1602582</xdr:colOff>
      <xdr:row>3</xdr:row>
      <xdr:rowOff>128588</xdr:rowOff>
    </xdr:to>
    <xdr:pic>
      <xdr:nvPicPr>
        <xdr:cNvPr id="3" name="Picture 1">
          <a:extLst>
            <a:ext uri="{FF2B5EF4-FFF2-40B4-BE49-F238E27FC236}">
              <a16:creationId xmlns:a16="http://schemas.microsoft.com/office/drawing/2014/main" id="{A2C6B02E-333E-4B60-932C-15C61D1DD2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574007" cy="700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1602582</xdr:colOff>
      <xdr:row>3</xdr:row>
      <xdr:rowOff>128588</xdr:rowOff>
    </xdr:to>
    <xdr:pic>
      <xdr:nvPicPr>
        <xdr:cNvPr id="2" name="Picture 1">
          <a:extLst>
            <a:ext uri="{FF2B5EF4-FFF2-40B4-BE49-F238E27FC236}">
              <a16:creationId xmlns:a16="http://schemas.microsoft.com/office/drawing/2014/main" id="{DB76B9AC-5659-44B0-8CD6-7B2A906B8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574007" cy="700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1602582</xdr:colOff>
      <xdr:row>3</xdr:row>
      <xdr:rowOff>128588</xdr:rowOff>
    </xdr:to>
    <xdr:pic>
      <xdr:nvPicPr>
        <xdr:cNvPr id="2" name="Picture 1">
          <a:extLst>
            <a:ext uri="{FF2B5EF4-FFF2-40B4-BE49-F238E27FC236}">
              <a16:creationId xmlns:a16="http://schemas.microsoft.com/office/drawing/2014/main" id="{C13BFA7F-F962-420B-AEA6-AA74D36D81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574007" cy="700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68EC-6A4B-4A5D-9218-B2B1B97ED6F3}">
  <dimension ref="A1:AA43"/>
  <sheetViews>
    <sheetView showGridLines="0" tabSelected="1" workbookViewId="0">
      <selection activeCell="A42" sqref="A42"/>
    </sheetView>
  </sheetViews>
  <sheetFormatPr defaultRowHeight="14.45"/>
  <sheetData>
    <row r="1" spans="1:27" ht="15.6">
      <c r="A1" s="60" t="s">
        <v>0</v>
      </c>
    </row>
    <row r="3" spans="1:27" ht="15">
      <c r="A3" s="65" t="s">
        <v>1</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58"/>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c r="A5" s="58" t="s">
        <v>2</v>
      </c>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c r="A6" s="6" t="s">
        <v>3</v>
      </c>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c r="A7" s="59"/>
      <c r="B7" s="59"/>
      <c r="C7" s="59"/>
      <c r="D7" s="59"/>
      <c r="E7" s="59"/>
      <c r="F7" s="59"/>
      <c r="G7" s="59"/>
      <c r="H7" s="59"/>
      <c r="I7" s="59"/>
      <c r="J7" s="59"/>
      <c r="K7" s="59"/>
      <c r="L7" s="59"/>
      <c r="M7" s="59"/>
      <c r="N7" s="59"/>
      <c r="O7" s="59"/>
      <c r="P7" s="59"/>
      <c r="Q7" s="59"/>
      <c r="R7" s="59"/>
      <c r="S7" s="59"/>
      <c r="T7" s="59"/>
      <c r="U7" s="59"/>
      <c r="V7" s="59"/>
      <c r="W7" s="59"/>
      <c r="X7" s="59"/>
      <c r="Y7" s="59"/>
      <c r="Z7" s="59"/>
      <c r="AA7" s="59"/>
    </row>
    <row r="8" spans="1:27">
      <c r="A8" s="63" t="s">
        <v>4</v>
      </c>
      <c r="B8" s="59"/>
      <c r="C8" s="59"/>
      <c r="D8" s="59"/>
      <c r="E8" s="59"/>
      <c r="F8" s="59"/>
      <c r="G8" s="59"/>
      <c r="H8" s="59"/>
      <c r="I8" s="59"/>
      <c r="J8" s="59"/>
      <c r="K8" s="59"/>
      <c r="L8" s="59"/>
      <c r="M8" s="59"/>
      <c r="N8" s="59"/>
      <c r="O8" s="59"/>
      <c r="P8" s="59"/>
      <c r="Q8" s="59"/>
      <c r="R8" s="59"/>
      <c r="S8" s="59"/>
      <c r="T8" s="59"/>
      <c r="U8" s="59"/>
      <c r="V8" s="59"/>
      <c r="W8" s="59"/>
      <c r="X8" s="59"/>
      <c r="Y8" s="59"/>
      <c r="Z8" s="59"/>
      <c r="AA8" s="59"/>
    </row>
    <row r="9" spans="1:27">
      <c r="A9" s="59" t="s">
        <v>5</v>
      </c>
      <c r="B9" s="59"/>
      <c r="C9" s="59"/>
      <c r="D9" s="59"/>
      <c r="E9" s="59"/>
      <c r="F9" s="59"/>
      <c r="G9" s="59"/>
      <c r="H9" s="59"/>
      <c r="I9" s="59"/>
      <c r="J9" s="59"/>
      <c r="K9" s="59"/>
      <c r="L9" s="59"/>
      <c r="M9" s="59"/>
      <c r="N9" s="59"/>
      <c r="O9" s="59"/>
      <c r="P9" s="59"/>
      <c r="Q9" s="59"/>
      <c r="R9" s="59"/>
      <c r="S9" s="59"/>
      <c r="T9" s="59"/>
      <c r="U9" s="59"/>
      <c r="V9" s="59"/>
      <c r="W9" s="59"/>
      <c r="X9" s="59"/>
      <c r="Y9" s="59"/>
      <c r="Z9" s="59"/>
      <c r="AA9" s="59"/>
    </row>
    <row r="10" spans="1:27">
      <c r="A10" s="59" t="s">
        <v>6</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row>
    <row r="11" spans="1:27">
      <c r="A11" s="61" t="s">
        <v>7</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c r="A12" s="59" t="s">
        <v>8</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c r="A13" s="59" t="s">
        <v>9</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spans="1:27">
      <c r="A14" s="59" t="s">
        <v>10</v>
      </c>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row>
    <row r="15" spans="1:27">
      <c r="A15" s="59" t="s">
        <v>11</v>
      </c>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row>
    <row r="16" spans="1:27">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row>
    <row r="17" spans="1:27">
      <c r="A17" s="62" t="s">
        <v>12</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row>
    <row r="18" spans="1:27">
      <c r="A18" s="59" t="s">
        <v>13</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c r="A19" s="59" t="s">
        <v>14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c r="A20" s="59" t="s">
        <v>15</v>
      </c>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row>
    <row r="21" spans="1:27">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row>
    <row r="22" spans="1:27">
      <c r="A22" s="59" t="s">
        <v>16</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row>
    <row r="23" spans="1:27">
      <c r="A23" s="59" t="s">
        <v>17</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7">
      <c r="A24" s="59" t="s">
        <v>18</v>
      </c>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c r="A26" s="62" t="s">
        <v>19</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27">
      <c r="A27" s="59" t="s">
        <v>20</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c r="A28" s="58" t="s">
        <v>21</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c r="A29" s="58"/>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7">
      <c r="A30" s="63" t="s">
        <v>22</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c r="A31" s="59" t="s">
        <v>23</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7">
      <c r="A32" s="59" t="s">
        <v>24</v>
      </c>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spans="1:27">
      <c r="A33" s="59" t="s">
        <v>25</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row>
    <row r="34" spans="1:27">
      <c r="A34" s="59" t="s">
        <v>26</v>
      </c>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row>
    <row r="35" spans="1:27">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row r="36" spans="1:27">
      <c r="A36" s="63" t="s">
        <v>27</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c r="A37" s="59" t="s">
        <v>28</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c r="A38" s="59" t="s">
        <v>29</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c r="A40" s="59" t="s">
        <v>30</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ht="15">
      <c r="A41" s="66" t="s">
        <v>31</v>
      </c>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5"/>
  <sheetViews>
    <sheetView showGridLines="0" workbookViewId="0">
      <selection activeCell="D8" sqref="D8"/>
    </sheetView>
  </sheetViews>
  <sheetFormatPr defaultRowHeight="14.45"/>
  <cols>
    <col min="1" max="1" width="19.85546875" customWidth="1"/>
    <col min="2" max="2" width="24.140625" customWidth="1"/>
    <col min="3" max="3" width="14.5703125" customWidth="1"/>
    <col min="4" max="4" width="16.5703125" customWidth="1"/>
    <col min="5" max="5" width="16.140625" customWidth="1"/>
    <col min="6" max="6" width="17.42578125" customWidth="1"/>
    <col min="9" max="9" width="16.5703125" customWidth="1"/>
    <col min="10" max="10" width="15.140625" customWidth="1"/>
    <col min="11" max="12" width="15" customWidth="1"/>
  </cols>
  <sheetData>
    <row r="1" spans="1:12" ht="69.75" customHeight="1"/>
    <row r="3" spans="1:12" ht="18">
      <c r="A3" s="15" t="s">
        <v>32</v>
      </c>
    </row>
    <row r="4" spans="1:12">
      <c r="B4" s="1"/>
    </row>
    <row r="5" spans="1:12" ht="18">
      <c r="A5" s="28" t="s">
        <v>33</v>
      </c>
      <c r="B5" s="29"/>
      <c r="C5" s="30"/>
      <c r="D5" s="30"/>
      <c r="E5" s="30"/>
      <c r="F5" s="31" t="s">
        <v>34</v>
      </c>
      <c r="I5" s="67" t="s">
        <v>35</v>
      </c>
      <c r="J5" s="68"/>
      <c r="K5" s="68"/>
      <c r="L5" s="69"/>
    </row>
    <row r="6" spans="1:12">
      <c r="A6" s="32" t="s">
        <v>36</v>
      </c>
      <c r="B6" s="3"/>
      <c r="C6" s="3"/>
      <c r="D6" s="55" t="s">
        <v>37</v>
      </c>
      <c r="E6" s="55" t="s">
        <v>38</v>
      </c>
      <c r="F6" s="56" t="s">
        <v>39</v>
      </c>
      <c r="I6" s="19"/>
      <c r="J6" s="20" t="s">
        <v>37</v>
      </c>
      <c r="K6" s="20" t="s">
        <v>38</v>
      </c>
      <c r="L6" s="21" t="s">
        <v>39</v>
      </c>
    </row>
    <row r="7" spans="1:12">
      <c r="A7" s="22"/>
      <c r="B7" s="1" t="s">
        <v>40</v>
      </c>
      <c r="F7" s="23"/>
      <c r="I7" s="22" t="s">
        <v>41</v>
      </c>
      <c r="J7" s="27">
        <v>5000</v>
      </c>
      <c r="K7" s="27">
        <v>5000</v>
      </c>
      <c r="L7" s="23">
        <f>K7-J7</f>
        <v>0</v>
      </c>
    </row>
    <row r="8" spans="1:12">
      <c r="A8" s="22"/>
      <c r="B8" t="s">
        <v>42</v>
      </c>
      <c r="D8" s="2">
        <f>'Social Enterprise '!D29</f>
        <v>700</v>
      </c>
      <c r="E8" s="2">
        <f>'Social Enterprise '!E29</f>
        <v>500</v>
      </c>
      <c r="F8" s="23">
        <f t="shared" ref="F8:F11" si="0">E8-D8</f>
        <v>-200</v>
      </c>
      <c r="I8" s="22" t="s">
        <v>43</v>
      </c>
      <c r="J8" s="27">
        <f>D21</f>
        <v>8900</v>
      </c>
      <c r="K8" s="27">
        <f>E21</f>
        <v>10750</v>
      </c>
      <c r="L8" s="23">
        <f t="shared" ref="L8:L9" si="1">K8-J8</f>
        <v>1850</v>
      </c>
    </row>
    <row r="9" spans="1:12">
      <c r="A9" s="22"/>
      <c r="B9" t="s">
        <v>44</v>
      </c>
      <c r="D9" s="2">
        <f>Community!D31</f>
        <v>3050</v>
      </c>
      <c r="E9" s="2">
        <f>Community!E31</f>
        <v>4600</v>
      </c>
      <c r="F9" s="23">
        <f>E9-D9</f>
        <v>1550</v>
      </c>
      <c r="I9" s="22" t="s">
        <v>45</v>
      </c>
      <c r="J9" s="27">
        <f>D39</f>
        <v>1200</v>
      </c>
      <c r="K9" s="27">
        <f>E39</f>
        <v>1250</v>
      </c>
      <c r="L9" s="23">
        <f t="shared" si="1"/>
        <v>50</v>
      </c>
    </row>
    <row r="10" spans="1:12">
      <c r="A10" s="22"/>
      <c r="B10" t="s">
        <v>46</v>
      </c>
      <c r="D10" s="2">
        <f>Strategic!D29</f>
        <v>3000</v>
      </c>
      <c r="E10" s="2">
        <f>Strategic!E29</f>
        <v>3900</v>
      </c>
      <c r="F10" s="23">
        <f t="shared" si="0"/>
        <v>900</v>
      </c>
      <c r="I10" s="24" t="s">
        <v>47</v>
      </c>
      <c r="J10" s="25">
        <f>(J7+J8)-J9</f>
        <v>12700</v>
      </c>
      <c r="K10" s="25">
        <f>(K7+K8)-K9</f>
        <v>14500</v>
      </c>
      <c r="L10" s="26"/>
    </row>
    <row r="11" spans="1:12">
      <c r="A11" s="33"/>
      <c r="B11" s="11" t="s">
        <v>48</v>
      </c>
      <c r="C11" s="11"/>
      <c r="D11" s="9"/>
      <c r="E11" s="9"/>
      <c r="F11" s="23">
        <f t="shared" si="0"/>
        <v>0</v>
      </c>
    </row>
    <row r="12" spans="1:12">
      <c r="A12" s="34"/>
      <c r="B12" s="6"/>
      <c r="C12" s="64" t="s">
        <v>49</v>
      </c>
      <c r="D12" s="6">
        <f>SUM(D8:D11)</f>
        <v>6750</v>
      </c>
      <c r="E12" s="6">
        <f>SUM(E8:E11)</f>
        <v>9000</v>
      </c>
      <c r="F12" s="35">
        <f>SUM(F8:F11)</f>
        <v>2250</v>
      </c>
    </row>
    <row r="13" spans="1:12">
      <c r="A13" s="22"/>
      <c r="F13" s="23"/>
    </row>
    <row r="14" spans="1:12">
      <c r="A14" s="22"/>
      <c r="B14" s="1" t="s">
        <v>50</v>
      </c>
      <c r="F14" s="23"/>
    </row>
    <row r="15" spans="1:12">
      <c r="A15" s="22"/>
      <c r="B15" t="s">
        <v>51</v>
      </c>
      <c r="D15" s="2">
        <f>SUM('Social Enterprise '!D13,Community!D15,Strategic!D13)</f>
        <v>2150</v>
      </c>
      <c r="E15" s="2">
        <f>SUM('Social Enterprise '!E13,Community!E15,Strategic!E13)</f>
        <v>1750</v>
      </c>
      <c r="F15" s="23">
        <f>E15-D15</f>
        <v>-400</v>
      </c>
    </row>
    <row r="16" spans="1:12">
      <c r="A16" s="22"/>
      <c r="B16" t="s">
        <v>52</v>
      </c>
      <c r="D16" s="2"/>
      <c r="E16" s="2"/>
      <c r="F16" s="23">
        <f t="shared" ref="F16:F18" si="2">E16-D16</f>
        <v>0</v>
      </c>
    </row>
    <row r="17" spans="1:6">
      <c r="A17" s="22"/>
      <c r="B17" t="s">
        <v>53</v>
      </c>
      <c r="D17" s="2"/>
      <c r="E17" s="2"/>
      <c r="F17" s="23">
        <f t="shared" si="2"/>
        <v>0</v>
      </c>
    </row>
    <row r="18" spans="1:6">
      <c r="A18" s="33"/>
      <c r="B18" s="11" t="s">
        <v>48</v>
      </c>
      <c r="C18" s="11"/>
      <c r="D18" s="9"/>
      <c r="E18" s="9"/>
      <c r="F18" s="23">
        <f t="shared" si="2"/>
        <v>0</v>
      </c>
    </row>
    <row r="19" spans="1:6">
      <c r="A19" s="34"/>
      <c r="B19" s="71" t="s">
        <v>54</v>
      </c>
      <c r="C19" s="71"/>
      <c r="D19" s="6">
        <f>SUM(D15:D18)</f>
        <v>2150</v>
      </c>
      <c r="E19" s="6">
        <f>SUM(E15:E18)</f>
        <v>1750</v>
      </c>
      <c r="F19" s="35">
        <f>SUM(F15:F18)</f>
        <v>-400</v>
      </c>
    </row>
    <row r="20" spans="1:6">
      <c r="A20" s="22"/>
      <c r="F20" s="23"/>
    </row>
    <row r="21" spans="1:6">
      <c r="A21" s="39" t="s">
        <v>55</v>
      </c>
      <c r="B21" s="40"/>
      <c r="C21" s="40"/>
      <c r="D21" s="40">
        <f>D12+D19</f>
        <v>8900</v>
      </c>
      <c r="E21" s="40">
        <f>E12+E19</f>
        <v>10750</v>
      </c>
      <c r="F21" s="41"/>
    </row>
    <row r="22" spans="1:6">
      <c r="A22" s="37"/>
      <c r="B22" s="30"/>
      <c r="C22" s="30"/>
      <c r="D22" s="30"/>
      <c r="E22" s="30"/>
      <c r="F22" s="38"/>
    </row>
    <row r="23" spans="1:6">
      <c r="A23" s="32" t="s">
        <v>56</v>
      </c>
      <c r="B23" s="3"/>
      <c r="C23" s="3"/>
      <c r="D23" s="55" t="s">
        <v>37</v>
      </c>
      <c r="E23" s="55" t="s">
        <v>38</v>
      </c>
      <c r="F23" s="56" t="s">
        <v>39</v>
      </c>
    </row>
    <row r="24" spans="1:6">
      <c r="A24" s="22"/>
      <c r="B24" s="1" t="s">
        <v>57</v>
      </c>
      <c r="F24" s="23"/>
    </row>
    <row r="25" spans="1:6">
      <c r="A25" s="22"/>
      <c r="B25" t="s">
        <v>58</v>
      </c>
      <c r="D25" s="2">
        <v>1000</v>
      </c>
      <c r="E25" s="2">
        <v>1000</v>
      </c>
      <c r="F25" s="23">
        <f>E25-D25</f>
        <v>0</v>
      </c>
    </row>
    <row r="26" spans="1:6">
      <c r="A26" s="22"/>
      <c r="B26" t="s">
        <v>59</v>
      </c>
      <c r="D26" s="2"/>
      <c r="E26" s="2"/>
      <c r="F26" s="23">
        <f t="shared" ref="F26:F29" si="3">E26-D26</f>
        <v>0</v>
      </c>
    </row>
    <row r="27" spans="1:6">
      <c r="A27" s="22"/>
      <c r="B27" t="s">
        <v>60</v>
      </c>
      <c r="D27" s="2"/>
      <c r="E27" s="2"/>
      <c r="F27" s="23">
        <f t="shared" si="3"/>
        <v>0</v>
      </c>
    </row>
    <row r="28" spans="1:6">
      <c r="A28" s="22"/>
      <c r="B28" t="s">
        <v>61</v>
      </c>
      <c r="D28" s="2"/>
      <c r="E28" s="2"/>
      <c r="F28" s="23">
        <f t="shared" si="3"/>
        <v>0</v>
      </c>
    </row>
    <row r="29" spans="1:6">
      <c r="A29" s="33"/>
      <c r="B29" s="11" t="s">
        <v>48</v>
      </c>
      <c r="C29" s="11"/>
      <c r="D29" s="9"/>
      <c r="E29" s="9"/>
      <c r="F29" s="23">
        <f t="shared" si="3"/>
        <v>0</v>
      </c>
    </row>
    <row r="30" spans="1:6">
      <c r="A30" s="34"/>
      <c r="B30" s="71" t="s">
        <v>62</v>
      </c>
      <c r="C30" s="71"/>
      <c r="D30" s="6">
        <f>SUM(D25:D29)</f>
        <v>1000</v>
      </c>
      <c r="E30" s="6">
        <f t="shared" ref="E30:F30" si="4">SUM(E25:E29)</f>
        <v>1000</v>
      </c>
      <c r="F30" s="35">
        <f t="shared" si="4"/>
        <v>0</v>
      </c>
    </row>
    <row r="31" spans="1:6">
      <c r="A31" s="22"/>
      <c r="F31" s="23"/>
    </row>
    <row r="32" spans="1:6">
      <c r="A32" s="22"/>
      <c r="B32" s="1" t="s">
        <v>63</v>
      </c>
      <c r="F32" s="23"/>
    </row>
    <row r="33" spans="1:6">
      <c r="A33" s="22"/>
      <c r="B33" t="s">
        <v>64</v>
      </c>
      <c r="D33" s="2">
        <v>200</v>
      </c>
      <c r="E33" s="2">
        <v>250</v>
      </c>
      <c r="F33" s="23">
        <f>E33-D33</f>
        <v>50</v>
      </c>
    </row>
    <row r="34" spans="1:6">
      <c r="A34" s="22"/>
      <c r="B34" t="s">
        <v>65</v>
      </c>
      <c r="D34" s="2"/>
      <c r="E34" s="2"/>
      <c r="F34" s="23">
        <f t="shared" ref="F34:F36" si="5">E34-D34</f>
        <v>0</v>
      </c>
    </row>
    <row r="35" spans="1:6">
      <c r="A35" s="22"/>
      <c r="B35" t="s">
        <v>66</v>
      </c>
      <c r="D35" s="2"/>
      <c r="E35" s="2"/>
      <c r="F35" s="23">
        <f t="shared" si="5"/>
        <v>0</v>
      </c>
    </row>
    <row r="36" spans="1:6">
      <c r="A36" s="33"/>
      <c r="B36" s="11" t="s">
        <v>48</v>
      </c>
      <c r="C36" s="12"/>
      <c r="D36" s="9"/>
      <c r="E36" s="9"/>
      <c r="F36" s="23">
        <f t="shared" si="5"/>
        <v>0</v>
      </c>
    </row>
    <row r="37" spans="1:6">
      <c r="A37" s="34"/>
      <c r="B37" s="71" t="s">
        <v>67</v>
      </c>
      <c r="C37" s="71"/>
      <c r="D37" s="6">
        <f>SUM(D33:D36)</f>
        <v>200</v>
      </c>
      <c r="E37" s="6">
        <f>SUM(E33:E36)</f>
        <v>250</v>
      </c>
      <c r="F37" s="35">
        <f>SUM(F33:F36)</f>
        <v>50</v>
      </c>
    </row>
    <row r="38" spans="1:6">
      <c r="A38" s="22"/>
      <c r="F38" s="23"/>
    </row>
    <row r="39" spans="1:6">
      <c r="A39" s="50" t="s">
        <v>68</v>
      </c>
      <c r="B39" s="52"/>
      <c r="C39" s="52"/>
      <c r="D39" s="52">
        <f>SUM(D30,D37)</f>
        <v>1200</v>
      </c>
      <c r="E39" s="52">
        <f>SUM(E30,E37)</f>
        <v>1250</v>
      </c>
      <c r="F39" s="53"/>
    </row>
    <row r="40" spans="1:6">
      <c r="A40" s="22"/>
      <c r="F40" s="23"/>
    </row>
    <row r="41" spans="1:6">
      <c r="A41" s="36" t="s">
        <v>69</v>
      </c>
      <c r="B41" s="25"/>
      <c r="C41" s="25"/>
      <c r="D41" s="25">
        <f>D21-D39</f>
        <v>7700</v>
      </c>
      <c r="E41" s="25">
        <f>E21-E39</f>
        <v>9500</v>
      </c>
      <c r="F41" s="26"/>
    </row>
    <row r="42" spans="1:6">
      <c r="A42" s="1"/>
    </row>
    <row r="44" spans="1:6" ht="18">
      <c r="A44" s="42"/>
    </row>
    <row r="46" spans="1:6">
      <c r="A46" s="1"/>
    </row>
    <row r="47" spans="1:6">
      <c r="A47" s="1"/>
      <c r="D47" s="43"/>
      <c r="E47" s="43"/>
      <c r="F47" s="43"/>
    </row>
    <row r="48" spans="1:6">
      <c r="B48" s="1"/>
    </row>
    <row r="52" spans="1:6">
      <c r="C52" s="8"/>
    </row>
    <row r="54" spans="1:6">
      <c r="B54" s="1"/>
    </row>
    <row r="58" spans="1:6">
      <c r="B58" s="70"/>
      <c r="C58" s="70"/>
    </row>
    <row r="59" spans="1:6">
      <c r="B59" s="8"/>
      <c r="C59" s="8"/>
    </row>
    <row r="60" spans="1:6">
      <c r="A60" s="1"/>
      <c r="B60" s="8"/>
      <c r="C60" s="8"/>
    </row>
    <row r="62" spans="1:6">
      <c r="A62" s="1"/>
      <c r="D62" s="43"/>
      <c r="E62" s="43"/>
      <c r="F62" s="43"/>
    </row>
    <row r="63" spans="1:6">
      <c r="B63" s="1"/>
    </row>
    <row r="69" spans="1:6">
      <c r="A69" s="1"/>
    </row>
    <row r="71" spans="1:6">
      <c r="A71" s="1"/>
    </row>
    <row r="73" spans="1:6">
      <c r="A73" s="1"/>
    </row>
    <row r="74" spans="1:6">
      <c r="A74" s="1"/>
      <c r="D74" s="43"/>
      <c r="E74" s="43"/>
      <c r="F74" s="43"/>
    </row>
    <row r="75" spans="1:6">
      <c r="B75" s="1"/>
    </row>
    <row r="79" spans="1:6">
      <c r="C79" s="8"/>
    </row>
    <row r="81" spans="1:6">
      <c r="B81" s="1"/>
    </row>
    <row r="85" spans="1:6">
      <c r="B85" s="70"/>
      <c r="C85" s="70"/>
    </row>
    <row r="86" spans="1:6">
      <c r="B86" s="8"/>
      <c r="C86" s="8"/>
    </row>
    <row r="87" spans="1:6">
      <c r="A87" s="1"/>
      <c r="B87" s="8"/>
      <c r="C87" s="8"/>
    </row>
    <row r="89" spans="1:6">
      <c r="A89" s="1"/>
      <c r="D89" s="43"/>
      <c r="E89" s="43"/>
      <c r="F89" s="43"/>
    </row>
    <row r="90" spans="1:6">
      <c r="B90" s="1"/>
    </row>
    <row r="98" spans="1:6">
      <c r="A98" s="1"/>
    </row>
    <row r="100" spans="1:6">
      <c r="A100" s="1"/>
    </row>
    <row r="101" spans="1:6">
      <c r="A101" s="1"/>
      <c r="D101" s="43"/>
      <c r="E101" s="43"/>
      <c r="F101" s="43"/>
    </row>
    <row r="102" spans="1:6">
      <c r="B102" s="1"/>
    </row>
    <row r="106" spans="1:6">
      <c r="C106" s="8"/>
    </row>
    <row r="108" spans="1:6">
      <c r="B108" s="1"/>
    </row>
    <row r="112" spans="1:6">
      <c r="B112" s="70"/>
      <c r="C112" s="70"/>
    </row>
    <row r="113" spans="1:6">
      <c r="B113" s="8"/>
      <c r="C113" s="8"/>
    </row>
    <row r="114" spans="1:6">
      <c r="A114" s="1"/>
      <c r="B114" s="8"/>
      <c r="C114" s="8"/>
    </row>
    <row r="116" spans="1:6">
      <c r="A116" s="1"/>
      <c r="D116" s="43"/>
      <c r="E116" s="43"/>
      <c r="F116" s="43"/>
    </row>
    <row r="117" spans="1:6">
      <c r="B117" s="1"/>
    </row>
    <row r="123" spans="1:6">
      <c r="A123" s="1"/>
    </row>
    <row r="125" spans="1:6">
      <c r="A125" s="1"/>
    </row>
  </sheetData>
  <mergeCells count="7">
    <mergeCell ref="I5:L5"/>
    <mergeCell ref="B58:C58"/>
    <mergeCell ref="B85:C85"/>
    <mergeCell ref="B112:C112"/>
    <mergeCell ref="B19:C19"/>
    <mergeCell ref="B30:C30"/>
    <mergeCell ref="B37:C3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D1DC-2E9D-4238-A999-26A8EBF52EA3}">
  <dimension ref="A5:F29"/>
  <sheetViews>
    <sheetView showGridLines="0" topLeftCell="A15" workbookViewId="0">
      <selection activeCell="B22" sqref="B22"/>
    </sheetView>
  </sheetViews>
  <sheetFormatPr defaultRowHeight="14.45"/>
  <cols>
    <col min="1" max="1" width="25.85546875" customWidth="1"/>
    <col min="2" max="2" width="21.7109375" customWidth="1"/>
    <col min="3" max="3" width="16.85546875" customWidth="1"/>
    <col min="4" max="4" width="14.85546875" customWidth="1"/>
    <col min="5" max="5" width="15.7109375" customWidth="1"/>
    <col min="6" max="6" width="16.5703125" customWidth="1"/>
  </cols>
  <sheetData>
    <row r="5" spans="1:6">
      <c r="A5" s="44" t="s">
        <v>70</v>
      </c>
      <c r="B5" s="45"/>
      <c r="C5" s="45"/>
      <c r="D5" s="45"/>
      <c r="E5" s="45"/>
      <c r="F5" s="46"/>
    </row>
    <row r="6" spans="1:6">
      <c r="A6" s="32" t="s">
        <v>36</v>
      </c>
      <c r="B6" s="3"/>
      <c r="C6" s="3"/>
      <c r="D6" s="55" t="s">
        <v>37</v>
      </c>
      <c r="E6" s="55" t="s">
        <v>38</v>
      </c>
      <c r="F6" s="56" t="s">
        <v>39</v>
      </c>
    </row>
    <row r="7" spans="1:6">
      <c r="A7" s="22"/>
      <c r="B7" s="1" t="s">
        <v>40</v>
      </c>
      <c r="F7" s="23"/>
    </row>
    <row r="8" spans="1:6">
      <c r="A8" s="22"/>
      <c r="B8" t="s">
        <v>71</v>
      </c>
      <c r="D8" s="2">
        <v>1500</v>
      </c>
      <c r="E8" s="2">
        <v>1250</v>
      </c>
      <c r="F8" s="23">
        <f>E8-D8</f>
        <v>-250</v>
      </c>
    </row>
    <row r="9" spans="1:6">
      <c r="A9" s="33"/>
      <c r="B9" s="11" t="s">
        <v>48</v>
      </c>
      <c r="C9" s="11"/>
      <c r="D9" s="9"/>
      <c r="E9" s="9"/>
      <c r="F9" s="23">
        <f t="shared" ref="F9" si="0">E9-D9</f>
        <v>0</v>
      </c>
    </row>
    <row r="10" spans="1:6">
      <c r="A10" s="34"/>
      <c r="B10" s="6"/>
      <c r="C10" s="64" t="s">
        <v>49</v>
      </c>
      <c r="D10" s="6">
        <f>SUM(D8:D9)</f>
        <v>1500</v>
      </c>
      <c r="E10" s="6">
        <f>SUM(E8:E9)</f>
        <v>1250</v>
      </c>
      <c r="F10" s="35">
        <f>SUM(F8:F9)</f>
        <v>-250</v>
      </c>
    </row>
    <row r="11" spans="1:6">
      <c r="A11" s="22"/>
      <c r="F11" s="23"/>
    </row>
    <row r="12" spans="1:6">
      <c r="A12" s="22"/>
      <c r="B12" s="1" t="s">
        <v>50</v>
      </c>
      <c r="F12" s="23"/>
    </row>
    <row r="13" spans="1:6">
      <c r="A13" s="22"/>
      <c r="B13" t="s">
        <v>51</v>
      </c>
      <c r="D13" s="2">
        <v>400</v>
      </c>
      <c r="E13" s="2">
        <v>250</v>
      </c>
      <c r="F13" s="23">
        <f>E13-D13</f>
        <v>-150</v>
      </c>
    </row>
    <row r="14" spans="1:6">
      <c r="A14" s="22"/>
      <c r="B14" t="s">
        <v>72</v>
      </c>
      <c r="D14" s="2"/>
      <c r="E14" s="2"/>
      <c r="F14" s="23">
        <f t="shared" ref="F14:F15" si="1">E14-D14</f>
        <v>0</v>
      </c>
    </row>
    <row r="15" spans="1:6">
      <c r="A15" s="22"/>
      <c r="B15" t="s">
        <v>48</v>
      </c>
      <c r="D15" s="54"/>
      <c r="E15" s="54"/>
      <c r="F15" s="23">
        <f t="shared" si="1"/>
        <v>0</v>
      </c>
    </row>
    <row r="16" spans="1:6">
      <c r="A16" s="47"/>
      <c r="B16" s="72" t="s">
        <v>54</v>
      </c>
      <c r="C16" s="72"/>
      <c r="D16" s="48">
        <f>SUM(D13:D15)</f>
        <v>400</v>
      </c>
      <c r="E16" s="48">
        <f t="shared" ref="E16:F16" si="2">SUM(E13:E15)</f>
        <v>250</v>
      </c>
      <c r="F16" s="49">
        <f t="shared" si="2"/>
        <v>-150</v>
      </c>
    </row>
    <row r="17" spans="1:6">
      <c r="A17" s="22"/>
      <c r="B17" s="8"/>
      <c r="C17" s="8"/>
      <c r="F17" s="23"/>
    </row>
    <row r="18" spans="1:6">
      <c r="A18" s="50" t="s">
        <v>55</v>
      </c>
      <c r="B18" s="51"/>
      <c r="C18" s="51"/>
      <c r="D18" s="52">
        <f>D10-D16</f>
        <v>1100</v>
      </c>
      <c r="E18" s="52">
        <f>E10-E16</f>
        <v>1000</v>
      </c>
      <c r="F18" s="53">
        <f>D18-E18</f>
        <v>100</v>
      </c>
    </row>
    <row r="19" spans="1:6">
      <c r="A19" s="4"/>
      <c r="F19" s="5"/>
    </row>
    <row r="20" spans="1:6">
      <c r="A20" s="13" t="s">
        <v>56</v>
      </c>
      <c r="B20" s="3"/>
      <c r="C20" s="3"/>
      <c r="D20" s="55" t="s">
        <v>37</v>
      </c>
      <c r="E20" s="55" t="s">
        <v>38</v>
      </c>
      <c r="F20" s="57" t="s">
        <v>39</v>
      </c>
    </row>
    <row r="21" spans="1:6">
      <c r="A21" s="4"/>
      <c r="B21" s="1" t="s">
        <v>57</v>
      </c>
      <c r="F21" s="5"/>
    </row>
    <row r="22" spans="1:6">
      <c r="A22" s="4"/>
      <c r="B22" t="s">
        <v>73</v>
      </c>
      <c r="D22" s="2">
        <v>400</v>
      </c>
      <c r="E22" s="2">
        <v>500</v>
      </c>
      <c r="F22" s="5">
        <f>E22-D22</f>
        <v>100</v>
      </c>
    </row>
    <row r="23" spans="1:6">
      <c r="A23" s="4"/>
      <c r="B23" t="s">
        <v>74</v>
      </c>
      <c r="D23" s="2"/>
      <c r="E23" s="2"/>
      <c r="F23" s="5">
        <f t="shared" ref="F23:F26" si="3">E23-D23</f>
        <v>0</v>
      </c>
    </row>
    <row r="24" spans="1:6">
      <c r="A24" s="4"/>
      <c r="B24" t="s">
        <v>75</v>
      </c>
      <c r="D24" s="2"/>
      <c r="E24" s="2"/>
      <c r="F24" s="5">
        <f t="shared" si="3"/>
        <v>0</v>
      </c>
    </row>
    <row r="25" spans="1:6">
      <c r="A25" s="4"/>
      <c r="B25" t="s">
        <v>76</v>
      </c>
      <c r="D25" s="2"/>
      <c r="E25" s="2"/>
      <c r="F25" s="5">
        <f t="shared" si="3"/>
        <v>0</v>
      </c>
    </row>
    <row r="26" spans="1:6">
      <c r="A26" s="10"/>
      <c r="B26" s="11" t="s">
        <v>48</v>
      </c>
      <c r="C26" s="11"/>
      <c r="D26" s="9"/>
      <c r="E26" s="9"/>
      <c r="F26" s="5">
        <f t="shared" si="3"/>
        <v>0</v>
      </c>
    </row>
    <row r="27" spans="1:6">
      <c r="A27" s="14" t="s">
        <v>68</v>
      </c>
      <c r="B27" s="6"/>
      <c r="C27" s="6"/>
      <c r="D27" s="6">
        <f>SUM(D22:D26)</f>
        <v>400</v>
      </c>
      <c r="E27" s="6">
        <f>SUM(E22:E26)</f>
        <v>500</v>
      </c>
      <c r="F27" s="7">
        <f>SUM(F22:F26)</f>
        <v>100</v>
      </c>
    </row>
    <row r="28" spans="1:6">
      <c r="A28" s="4"/>
      <c r="F28" s="5"/>
    </row>
    <row r="29" spans="1:6">
      <c r="A29" s="16" t="s">
        <v>69</v>
      </c>
      <c r="B29" s="17"/>
      <c r="C29" s="17"/>
      <c r="D29" s="17">
        <f>D18-D27</f>
        <v>700</v>
      </c>
      <c r="E29" s="17">
        <f>E18-E27</f>
        <v>500</v>
      </c>
      <c r="F29" s="18"/>
    </row>
  </sheetData>
  <mergeCells count="1">
    <mergeCell ref="B16:C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DE69-2BAD-4F19-BFDE-9C16BCCCD9BD}">
  <dimension ref="A5:F31"/>
  <sheetViews>
    <sheetView showGridLines="0" topLeftCell="A17" workbookViewId="0">
      <selection activeCell="M29" sqref="M29"/>
    </sheetView>
  </sheetViews>
  <sheetFormatPr defaultRowHeight="14.45"/>
  <cols>
    <col min="1" max="1" width="25.85546875" customWidth="1"/>
    <col min="2" max="2" width="21.7109375" customWidth="1"/>
    <col min="3" max="3" width="16.85546875" customWidth="1"/>
    <col min="4" max="4" width="14.85546875" customWidth="1"/>
    <col min="5" max="5" width="15.7109375" customWidth="1"/>
    <col min="6" max="6" width="16.5703125" customWidth="1"/>
  </cols>
  <sheetData>
    <row r="5" spans="1:6">
      <c r="A5" s="44" t="s">
        <v>77</v>
      </c>
      <c r="B5" s="45"/>
      <c r="C5" s="45"/>
      <c r="D5" s="45"/>
      <c r="E5" s="45"/>
      <c r="F5" s="46"/>
    </row>
    <row r="6" spans="1:6">
      <c r="A6" s="32" t="s">
        <v>36</v>
      </c>
      <c r="B6" s="3"/>
      <c r="C6" s="3"/>
      <c r="D6" s="55" t="s">
        <v>37</v>
      </c>
      <c r="E6" s="55" t="s">
        <v>38</v>
      </c>
      <c r="F6" s="56" t="s">
        <v>39</v>
      </c>
    </row>
    <row r="7" spans="1:6">
      <c r="A7" s="22"/>
      <c r="B7" s="1" t="s">
        <v>78</v>
      </c>
      <c r="F7" s="23"/>
    </row>
    <row r="8" spans="1:6">
      <c r="A8" s="22"/>
      <c r="B8" t="s">
        <v>79</v>
      </c>
      <c r="D8" s="2">
        <v>0</v>
      </c>
      <c r="E8" s="2">
        <v>0</v>
      </c>
      <c r="F8" s="23"/>
    </row>
    <row r="9" spans="1:6">
      <c r="A9" s="22"/>
      <c r="B9" t="s">
        <v>80</v>
      </c>
      <c r="D9" s="2">
        <v>2000</v>
      </c>
      <c r="E9" s="2">
        <v>3500</v>
      </c>
      <c r="F9" s="23">
        <f>E9-D9</f>
        <v>1500</v>
      </c>
    </row>
    <row r="10" spans="1:6">
      <c r="A10" s="22"/>
      <c r="B10" t="s">
        <v>81</v>
      </c>
      <c r="D10" s="2">
        <v>2500</v>
      </c>
      <c r="E10" s="2">
        <v>2500</v>
      </c>
      <c r="F10" s="23">
        <f t="shared" ref="F10:F11" si="0">E10-D10</f>
        <v>0</v>
      </c>
    </row>
    <row r="11" spans="1:6">
      <c r="A11" s="33"/>
      <c r="B11" s="11" t="s">
        <v>48</v>
      </c>
      <c r="C11" s="11"/>
      <c r="D11" s="9">
        <v>500</v>
      </c>
      <c r="E11" s="9">
        <v>600</v>
      </c>
      <c r="F11" s="23">
        <f t="shared" si="0"/>
        <v>100</v>
      </c>
    </row>
    <row r="12" spans="1:6">
      <c r="A12" s="34"/>
      <c r="B12" s="6"/>
      <c r="C12" s="64" t="s">
        <v>49</v>
      </c>
      <c r="D12" s="6">
        <f>SUM(D9:D11)</f>
        <v>5000</v>
      </c>
      <c r="E12" s="6">
        <f t="shared" ref="E12:F12" si="1">SUM(E9:E11)</f>
        <v>6600</v>
      </c>
      <c r="F12" s="35">
        <f t="shared" si="1"/>
        <v>1600</v>
      </c>
    </row>
    <row r="13" spans="1:6">
      <c r="A13" s="22"/>
      <c r="F13" s="23"/>
    </row>
    <row r="14" spans="1:6">
      <c r="A14" s="22"/>
      <c r="B14" s="1" t="s">
        <v>50</v>
      </c>
      <c r="F14" s="23"/>
    </row>
    <row r="15" spans="1:6">
      <c r="A15" s="22"/>
      <c r="B15" t="s">
        <v>82</v>
      </c>
      <c r="D15" s="2">
        <v>750</v>
      </c>
      <c r="E15" s="2">
        <v>1000</v>
      </c>
      <c r="F15" s="23">
        <f>E15-D15</f>
        <v>250</v>
      </c>
    </row>
    <row r="16" spans="1:6">
      <c r="A16" s="22"/>
      <c r="B16" t="s">
        <v>72</v>
      </c>
      <c r="D16" s="2"/>
      <c r="E16" s="2"/>
      <c r="F16" s="23">
        <f t="shared" ref="F16:F17" si="2">E16-D16</f>
        <v>0</v>
      </c>
    </row>
    <row r="17" spans="1:6">
      <c r="A17" s="22"/>
      <c r="B17" t="s">
        <v>48</v>
      </c>
      <c r="D17" s="54"/>
      <c r="E17" s="54"/>
      <c r="F17" s="23">
        <f t="shared" si="2"/>
        <v>0</v>
      </c>
    </row>
    <row r="18" spans="1:6">
      <c r="A18" s="47"/>
      <c r="B18" s="72" t="s">
        <v>54</v>
      </c>
      <c r="C18" s="72"/>
      <c r="D18" s="48">
        <f>SUM(D15:D17)</f>
        <v>750</v>
      </c>
      <c r="E18" s="48">
        <f t="shared" ref="E18:F18" si="3">SUM(E15:E17)</f>
        <v>1000</v>
      </c>
      <c r="F18" s="49">
        <f t="shared" si="3"/>
        <v>250</v>
      </c>
    </row>
    <row r="19" spans="1:6">
      <c r="A19" s="22"/>
      <c r="B19" s="8"/>
      <c r="C19" s="8"/>
      <c r="F19" s="23"/>
    </row>
    <row r="20" spans="1:6">
      <c r="A20" s="50" t="s">
        <v>55</v>
      </c>
      <c r="B20" s="51"/>
      <c r="C20" s="51"/>
      <c r="D20" s="52">
        <f>D12-D18</f>
        <v>4250</v>
      </c>
      <c r="E20" s="52">
        <f>E12-E18</f>
        <v>5600</v>
      </c>
      <c r="F20" s="53">
        <f>SUM(F12,F18)</f>
        <v>1850</v>
      </c>
    </row>
    <row r="21" spans="1:6">
      <c r="A21" s="4"/>
      <c r="F21" s="5"/>
    </row>
    <row r="22" spans="1:6">
      <c r="A22" s="13" t="s">
        <v>56</v>
      </c>
      <c r="B22" s="3"/>
      <c r="C22" s="3"/>
      <c r="D22" s="55" t="s">
        <v>37</v>
      </c>
      <c r="E22" s="55" t="s">
        <v>38</v>
      </c>
      <c r="F22" s="57" t="s">
        <v>39</v>
      </c>
    </row>
    <row r="23" spans="1:6">
      <c r="A23" s="4"/>
      <c r="B23" s="1" t="s">
        <v>57</v>
      </c>
      <c r="F23" s="5"/>
    </row>
    <row r="24" spans="1:6">
      <c r="A24" s="4"/>
      <c r="B24" t="s">
        <v>73</v>
      </c>
      <c r="D24" s="2">
        <v>1200</v>
      </c>
      <c r="E24" s="2">
        <v>1000</v>
      </c>
      <c r="F24" s="5">
        <f>E24-D24</f>
        <v>-200</v>
      </c>
    </row>
    <row r="25" spans="1:6">
      <c r="A25" s="4"/>
      <c r="B25" t="s">
        <v>83</v>
      </c>
      <c r="D25" s="2"/>
      <c r="E25" s="2"/>
      <c r="F25" s="5">
        <f t="shared" ref="F25:F28" si="4">E25-D25</f>
        <v>0</v>
      </c>
    </row>
    <row r="26" spans="1:6">
      <c r="A26" s="4"/>
      <c r="B26" t="s">
        <v>75</v>
      </c>
      <c r="D26" s="2"/>
      <c r="E26" s="2"/>
      <c r="F26" s="5">
        <f t="shared" si="4"/>
        <v>0</v>
      </c>
    </row>
    <row r="27" spans="1:6">
      <c r="A27" s="4"/>
      <c r="B27" t="s">
        <v>76</v>
      </c>
      <c r="D27" s="2"/>
      <c r="E27" s="2"/>
      <c r="F27" s="5">
        <f t="shared" si="4"/>
        <v>0</v>
      </c>
    </row>
    <row r="28" spans="1:6">
      <c r="A28" s="10"/>
      <c r="B28" s="11" t="s">
        <v>48</v>
      </c>
      <c r="C28" s="11"/>
      <c r="D28" s="9"/>
      <c r="E28" s="9"/>
      <c r="F28" s="5">
        <f t="shared" si="4"/>
        <v>0</v>
      </c>
    </row>
    <row r="29" spans="1:6">
      <c r="A29" s="14" t="s">
        <v>68</v>
      </c>
      <c r="B29" s="6"/>
      <c r="C29" s="6"/>
      <c r="D29" s="6">
        <f>SUM(D24:D28)</f>
        <v>1200</v>
      </c>
      <c r="E29" s="6">
        <f>SUM(E24:E28)</f>
        <v>1000</v>
      </c>
      <c r="F29" s="7">
        <f>SUM(F24:F28)</f>
        <v>-200</v>
      </c>
    </row>
    <row r="30" spans="1:6">
      <c r="A30" s="4"/>
      <c r="F30" s="5"/>
    </row>
    <row r="31" spans="1:6">
      <c r="A31" s="16" t="s">
        <v>69</v>
      </c>
      <c r="B31" s="17"/>
      <c r="C31" s="17"/>
      <c r="D31" s="17">
        <f>D20-D29</f>
        <v>3050</v>
      </c>
      <c r="E31" s="17">
        <f>E20-E29</f>
        <v>4600</v>
      </c>
      <c r="F31" s="18"/>
    </row>
  </sheetData>
  <mergeCells count="1">
    <mergeCell ref="B18:C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A5F6-C2D5-4681-A7AE-7E79BE476E44}">
  <dimension ref="A5:F29"/>
  <sheetViews>
    <sheetView showGridLines="0" topLeftCell="A24" workbookViewId="0">
      <selection activeCell="B23" sqref="B23"/>
    </sheetView>
  </sheetViews>
  <sheetFormatPr defaultRowHeight="14.45"/>
  <cols>
    <col min="1" max="1" width="25.85546875" customWidth="1"/>
    <col min="2" max="2" width="21.7109375" customWidth="1"/>
    <col min="3" max="3" width="17.85546875" customWidth="1"/>
    <col min="4" max="4" width="14.85546875" customWidth="1"/>
    <col min="5" max="5" width="15.7109375" customWidth="1"/>
    <col min="6" max="6" width="16.5703125" customWidth="1"/>
  </cols>
  <sheetData>
    <row r="5" spans="1:6">
      <c r="A5" s="44" t="s">
        <v>84</v>
      </c>
      <c r="B5" s="45"/>
      <c r="C5" s="45"/>
      <c r="D5" s="45"/>
      <c r="E5" s="45"/>
      <c r="F5" s="46"/>
    </row>
    <row r="6" spans="1:6">
      <c r="A6" s="32" t="s">
        <v>36</v>
      </c>
      <c r="B6" s="3"/>
      <c r="C6" s="3"/>
      <c r="D6" s="55" t="s">
        <v>37</v>
      </c>
      <c r="E6" s="55" t="s">
        <v>38</v>
      </c>
      <c r="F6" s="56" t="s">
        <v>39</v>
      </c>
    </row>
    <row r="7" spans="1:6">
      <c r="A7" s="22"/>
      <c r="B7" s="1" t="s">
        <v>40</v>
      </c>
      <c r="F7" s="23"/>
    </row>
    <row r="8" spans="1:6">
      <c r="A8" s="22"/>
      <c r="B8" t="s">
        <v>71</v>
      </c>
      <c r="D8" s="2">
        <v>5000</v>
      </c>
      <c r="E8" s="2">
        <v>5000</v>
      </c>
      <c r="F8" s="23">
        <f>E8-D8</f>
        <v>0</v>
      </c>
    </row>
    <row r="9" spans="1:6">
      <c r="A9" s="33"/>
      <c r="B9" s="11" t="s">
        <v>48</v>
      </c>
      <c r="C9" s="11"/>
      <c r="D9" s="9"/>
      <c r="E9" s="9"/>
      <c r="F9" s="23">
        <f t="shared" ref="F9" si="0">E9-D9</f>
        <v>0</v>
      </c>
    </row>
    <row r="10" spans="1:6">
      <c r="A10" s="34"/>
      <c r="B10" s="6"/>
      <c r="C10" s="64" t="s">
        <v>49</v>
      </c>
      <c r="D10" s="6">
        <f>SUM(D8:D9)</f>
        <v>5000</v>
      </c>
      <c r="E10" s="6">
        <f>SUM(E8:E9)</f>
        <v>5000</v>
      </c>
      <c r="F10" s="35">
        <f>SUM(F8:F9)</f>
        <v>0</v>
      </c>
    </row>
    <row r="11" spans="1:6">
      <c r="A11" s="22"/>
      <c r="F11" s="23"/>
    </row>
    <row r="12" spans="1:6">
      <c r="A12" s="22"/>
      <c r="B12" s="1" t="s">
        <v>50</v>
      </c>
      <c r="F12" s="23"/>
    </row>
    <row r="13" spans="1:6">
      <c r="A13" s="22"/>
      <c r="B13" t="s">
        <v>51</v>
      </c>
      <c r="D13" s="2">
        <v>1000</v>
      </c>
      <c r="E13" s="2">
        <v>500</v>
      </c>
      <c r="F13" s="23">
        <f>E13-D13</f>
        <v>-500</v>
      </c>
    </row>
    <row r="14" spans="1:6">
      <c r="A14" s="22"/>
      <c r="B14" t="s">
        <v>72</v>
      </c>
      <c r="D14" s="2"/>
      <c r="E14" s="2"/>
      <c r="F14" s="23">
        <f t="shared" ref="F14:F15" si="1">E14-D14</f>
        <v>0</v>
      </c>
    </row>
    <row r="15" spans="1:6">
      <c r="A15" s="22"/>
      <c r="B15" t="s">
        <v>48</v>
      </c>
      <c r="D15" s="54"/>
      <c r="E15" s="54"/>
      <c r="F15" s="23">
        <f t="shared" si="1"/>
        <v>0</v>
      </c>
    </row>
    <row r="16" spans="1:6">
      <c r="A16" s="47"/>
      <c r="B16" s="72" t="s">
        <v>54</v>
      </c>
      <c r="C16" s="72"/>
      <c r="D16" s="48">
        <f>SUM(D13:D15)</f>
        <v>1000</v>
      </c>
      <c r="E16" s="48">
        <f t="shared" ref="E16:F16" si="2">SUM(E13:E15)</f>
        <v>500</v>
      </c>
      <c r="F16" s="49">
        <f t="shared" si="2"/>
        <v>-500</v>
      </c>
    </row>
    <row r="17" spans="1:6">
      <c r="A17" s="22"/>
      <c r="B17" s="8"/>
      <c r="C17" s="8"/>
      <c r="F17" s="23"/>
    </row>
    <row r="18" spans="1:6">
      <c r="A18" s="50" t="s">
        <v>55</v>
      </c>
      <c r="B18" s="51"/>
      <c r="C18" s="51"/>
      <c r="D18" s="52">
        <f>D10-D16</f>
        <v>4000</v>
      </c>
      <c r="E18" s="52">
        <f>E10-E16</f>
        <v>4500</v>
      </c>
      <c r="F18" s="53">
        <f>SUM(F10,F16)</f>
        <v>-500</v>
      </c>
    </row>
    <row r="19" spans="1:6">
      <c r="A19" s="4"/>
      <c r="F19" s="5"/>
    </row>
    <row r="20" spans="1:6">
      <c r="A20" s="13" t="s">
        <v>56</v>
      </c>
      <c r="B20" s="3"/>
      <c r="C20" s="3"/>
      <c r="D20" s="55" t="s">
        <v>37</v>
      </c>
      <c r="E20" s="55" t="s">
        <v>38</v>
      </c>
      <c r="F20" s="57" t="s">
        <v>39</v>
      </c>
    </row>
    <row r="21" spans="1:6">
      <c r="A21" s="4"/>
      <c r="B21" s="1" t="s">
        <v>57</v>
      </c>
      <c r="F21" s="5"/>
    </row>
    <row r="22" spans="1:6">
      <c r="A22" s="4"/>
      <c r="B22" t="s">
        <v>73</v>
      </c>
      <c r="D22" s="2">
        <v>1000</v>
      </c>
      <c r="E22" s="2">
        <v>600</v>
      </c>
      <c r="F22" s="5">
        <f>E22-D22</f>
        <v>-400</v>
      </c>
    </row>
    <row r="23" spans="1:6">
      <c r="A23" s="4"/>
      <c r="B23" t="s">
        <v>85</v>
      </c>
      <c r="D23" s="2"/>
      <c r="E23" s="2"/>
      <c r="F23" s="5">
        <f t="shared" ref="F23:F26" si="3">E23-D23</f>
        <v>0</v>
      </c>
    </row>
    <row r="24" spans="1:6">
      <c r="A24" s="4"/>
      <c r="B24" t="s">
        <v>86</v>
      </c>
      <c r="D24" s="2"/>
      <c r="E24" s="2"/>
      <c r="F24" s="5">
        <f t="shared" si="3"/>
        <v>0</v>
      </c>
    </row>
    <row r="25" spans="1:6">
      <c r="A25" s="4"/>
      <c r="B25" t="s">
        <v>87</v>
      </c>
      <c r="D25" s="2"/>
      <c r="E25" s="2"/>
      <c r="F25" s="5">
        <f t="shared" si="3"/>
        <v>0</v>
      </c>
    </row>
    <row r="26" spans="1:6">
      <c r="A26" s="10"/>
      <c r="B26" s="11" t="s">
        <v>48</v>
      </c>
      <c r="C26" s="11"/>
      <c r="D26" s="9"/>
      <c r="E26" s="9"/>
      <c r="F26" s="5">
        <f t="shared" si="3"/>
        <v>0</v>
      </c>
    </row>
    <row r="27" spans="1:6">
      <c r="A27" s="14" t="s">
        <v>68</v>
      </c>
      <c r="B27" s="6"/>
      <c r="C27" s="6"/>
      <c r="D27" s="6">
        <f>SUM(D22:D26)</f>
        <v>1000</v>
      </c>
      <c r="E27" s="6">
        <f>SUM(E22:E26)</f>
        <v>600</v>
      </c>
      <c r="F27" s="7">
        <f>SUM(F22:F26)</f>
        <v>-400</v>
      </c>
    </row>
    <row r="28" spans="1:6">
      <c r="A28" s="4"/>
      <c r="F28" s="5"/>
    </row>
    <row r="29" spans="1:6">
      <c r="A29" s="16" t="s">
        <v>69</v>
      </c>
      <c r="B29" s="17"/>
      <c r="C29" s="17"/>
      <c r="D29" s="17">
        <f>D18-D27</f>
        <v>3000</v>
      </c>
      <c r="E29" s="17">
        <f>E18-E27</f>
        <v>3900</v>
      </c>
      <c r="F29" s="18"/>
    </row>
  </sheetData>
  <mergeCells count="1">
    <mergeCell ref="B16:C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9AA1A872A4AC4B9FCF6E248B97819C" ma:contentTypeVersion="12" ma:contentTypeDescription="Create a new document." ma:contentTypeScope="" ma:versionID="a37cb2268ff1715309ce8ca33ae7bde1">
  <xsd:schema xmlns:xsd="http://www.w3.org/2001/XMLSchema" xmlns:xs="http://www.w3.org/2001/XMLSchema" xmlns:p="http://schemas.microsoft.com/office/2006/metadata/properties" xmlns:ns2="fd42153c-ee64-4dd4-ae44-1fff31211c35" xmlns:ns3="b7587121-8418-44bb-a9fb-b787450e1987" targetNamespace="http://schemas.microsoft.com/office/2006/metadata/properties" ma:root="true" ma:fieldsID="e53142c22b5a9430a992987c261fc16b" ns2:_="" ns3:_="">
    <xsd:import namespace="fd42153c-ee64-4dd4-ae44-1fff31211c35"/>
    <xsd:import namespace="b7587121-8418-44bb-a9fb-b787450e198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2153c-ee64-4dd4-ae44-1fff31211c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793b91e-b513-4624-bed3-000231ec69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587121-8418-44bb-a9fb-b787450e198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fef655d-5101-4656-be15-0d37ad02505f}" ma:internalName="TaxCatchAll" ma:showField="CatchAllData" ma:web="b7587121-8418-44bb-a9fb-b787450e1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587121-8418-44bb-a9fb-b787450e1987" xsi:nil="true"/>
    <lcf76f155ced4ddcb4097134ff3c332f xmlns="fd42153c-ee64-4dd4-ae44-1fff31211c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4E0C4B-9C48-43A2-A142-2087A4D530CA}"/>
</file>

<file path=customXml/itemProps2.xml><?xml version="1.0" encoding="utf-8"?>
<ds:datastoreItem xmlns:ds="http://schemas.openxmlformats.org/officeDocument/2006/customXml" ds:itemID="{EF5586BB-A622-4561-99E5-E19FBEF48D58}"/>
</file>

<file path=customXml/itemProps3.xml><?xml version="1.0" encoding="utf-8"?>
<ds:datastoreItem xmlns:ds="http://schemas.openxmlformats.org/officeDocument/2006/customXml" ds:itemID="{9DED9E01-95FF-46AA-9882-022DDCD649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Meredith Drost</dc:creator>
  <cp:keywords/>
  <dc:description/>
  <cp:lastModifiedBy/>
  <cp:revision/>
  <dcterms:created xsi:type="dcterms:W3CDTF">2020-06-05T17:18:11Z</dcterms:created>
  <dcterms:modified xsi:type="dcterms:W3CDTF">2022-09-06T19:51:27Z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0x010100009AA1A872A4AC4B9FCF6E248B97819C</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MediaServiceImageTags">
    <vt:lpwstr/>
  </property>
</Properties>
</file>